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CHE daniel\CODERS\Commissions FFRS\Commission SI\CDC\AG Decembre 2023 Amiens\Annexes Rapport AG FFRS360\"/>
    </mc:Choice>
  </mc:AlternateContent>
  <xr:revisionPtr revIDLastSave="0" documentId="8_{0893A3D0-F4C7-456E-B156-FCAB3D4E1FA0}" xr6:coauthVersionLast="47" xr6:coauthVersionMax="47" xr10:uidLastSave="{00000000-0000-0000-0000-000000000000}"/>
  <bookViews>
    <workbookView xWindow="-120" yWindow="480" windowWidth="20730" windowHeight="11160" activeTab="1" xr2:uid="{ED1CA1E5-EAB2-4D07-BAC4-046F1FC57024}"/>
  </bookViews>
  <sheets>
    <sheet name="d Ghys" sheetId="1" r:id="rId1"/>
    <sheet name="questions Tresori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" l="1"/>
  <c r="M18" i="2"/>
  <c r="L18" i="2"/>
  <c r="J18" i="2"/>
  <c r="I18" i="2"/>
  <c r="H18" i="2"/>
  <c r="J13" i="2"/>
  <c r="I11" i="2"/>
  <c r="H7" i="2"/>
  <c r="E11" i="2"/>
  <c r="E18" i="2" s="1"/>
  <c r="D7" i="2"/>
  <c r="D18" i="2" s="1"/>
  <c r="F18" i="2"/>
  <c r="I23" i="1"/>
  <c r="I18" i="1"/>
  <c r="G18" i="1"/>
  <c r="H18" i="1"/>
  <c r="F18" i="1"/>
  <c r="G23" i="1"/>
  <c r="H23" i="1"/>
  <c r="F23" i="1"/>
  <c r="E11" i="1"/>
  <c r="K9" i="1"/>
</calcChain>
</file>

<file path=xl/sharedStrings.xml><?xml version="1.0" encoding="utf-8"?>
<sst xmlns="http://schemas.openxmlformats.org/spreadsheetml/2006/main" count="60" uniqueCount="51">
  <si>
    <t>ANALYSE DES COUTS LIES à FFRS 360</t>
  </si>
  <si>
    <t>Cadrage Etudes préalables</t>
  </si>
  <si>
    <t>Commandé</t>
  </si>
  <si>
    <t>Facturé</t>
  </si>
  <si>
    <t>immo</t>
  </si>
  <si>
    <t>Fournisseur</t>
  </si>
  <si>
    <t>Remplacement TELEMAT</t>
  </si>
  <si>
    <t>KP Consulting</t>
  </si>
  <si>
    <t>charges 22/23</t>
  </si>
  <si>
    <t>charges 23/24</t>
  </si>
  <si>
    <t>ch annuelles</t>
  </si>
  <si>
    <t>5 ans</t>
  </si>
  <si>
    <t>Dot. Amo.</t>
  </si>
  <si>
    <t>Droits d'utilisation</t>
  </si>
  <si>
    <t>N+1 à n+6</t>
  </si>
  <si>
    <t>Fres à recevoir  KP Consulting</t>
  </si>
  <si>
    <t>ou dû 8/23</t>
  </si>
  <si>
    <t>Total indiqué KP</t>
  </si>
  <si>
    <t>Budget initial</t>
  </si>
  <si>
    <t>QUESTIONS à poser à D Ghys</t>
  </si>
  <si>
    <t xml:space="preserve">Investissements </t>
  </si>
  <si>
    <t>2022/2023</t>
  </si>
  <si>
    <t>2023/2024</t>
  </si>
  <si>
    <t>2025/2026</t>
  </si>
  <si>
    <t>Charges droits d'utilisation</t>
  </si>
  <si>
    <t>Charges dot amortissements</t>
  </si>
  <si>
    <t>Charges "maintenance"</t>
  </si>
  <si>
    <t>Autres charges</t>
  </si>
  <si>
    <t>initial</t>
  </si>
  <si>
    <t>futurs</t>
  </si>
  <si>
    <t>au-delà</t>
  </si>
  <si>
    <t>RM 25/7</t>
  </si>
  <si>
    <t>Droit utilisa</t>
  </si>
  <si>
    <t>RECENTRER LE PROJET FFRS 360 AU NIVEAU BUDGETAIRE</t>
  </si>
  <si>
    <t>2022/23</t>
  </si>
  <si>
    <t>Invest.</t>
  </si>
  <si>
    <t>Charges</t>
  </si>
  <si>
    <t>Dot. Amo</t>
  </si>
  <si>
    <t>2023/24</t>
  </si>
  <si>
    <t>2024/2025</t>
  </si>
  <si>
    <t>Modifications Budget initial</t>
  </si>
  <si>
    <t>Montant</t>
  </si>
  <si>
    <t>Dotations amortissements</t>
  </si>
  <si>
    <t>maintenance annuelle</t>
  </si>
  <si>
    <t>dot.amo</t>
  </si>
  <si>
    <t>total</t>
  </si>
  <si>
    <t>RM 25/7/2023</t>
  </si>
  <si>
    <t>études…..modif….</t>
  </si>
  <si>
    <t xml:space="preserve">Autres charges </t>
  </si>
  <si>
    <t>Totaux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</si>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</sst>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3" fontId="2" fillId="3" borderId="0" xfId="0" applyNumberFormat="1" applyFont="1" applyFill="1"/>
    <xf numFmtId="3" fontId="2" fillId="0" borderId="0" xfId="0" applyNumberFormat="1" applyFont="1"/>
    <xf numFmtId="3" fontId="2" fillId="3" borderId="1" xfId="0" applyNumberFormat="1" applyFont="1" applyFill="1" applyBorder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1" xfId="0" applyFont="1" applyBorder="1"/>
    <xf numFmtId="3" fontId="2" fillId="4" borderId="0" xfId="0" applyNumberFormat="1" applyFont="1" applyFill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8CA3-74D3-4A3B-9A9A-D6ED67DDE7A0}">
  <dimension ref="A1:K72"/>
  <sheetViews>
    <sheetView workbookViewId="0">
      <selection activeCell="B23" sqref="B23"/>
    </sheetView>
  </sheetViews>
  <sheetFormatPr baseColWidth="10" defaultColWidth="10.85546875" defaultRowHeight="18.75" x14ac:dyDescent="0.3"/>
  <cols>
    <col min="1" max="2" width="10.85546875" style="1"/>
    <col min="3" max="3" width="6.85546875" style="1" customWidth="1"/>
    <col min="4" max="4" width="12.5703125" style="1" customWidth="1"/>
    <col min="5" max="5" width="16.140625" style="1" customWidth="1"/>
    <col min="6" max="9" width="12.5703125" style="4" customWidth="1"/>
    <col min="10" max="10" width="10.85546875" style="4"/>
    <col min="11" max="16384" width="10.85546875" style="1"/>
  </cols>
  <sheetData>
    <row r="1" spans="1:11" x14ac:dyDescent="0.3">
      <c r="A1" s="1" t="s">
        <v>0</v>
      </c>
      <c r="F1" s="4" t="s">
        <v>31</v>
      </c>
    </row>
    <row r="2" spans="1:11" s="2" customFormat="1" ht="15.75" x14ac:dyDescent="0.25">
      <c r="F2" s="4"/>
      <c r="G2" s="4"/>
      <c r="H2" s="4"/>
      <c r="I2" s="4"/>
      <c r="J2" s="4"/>
    </row>
    <row r="3" spans="1:11" s="4" customFormat="1" ht="12.75" x14ac:dyDescent="0.2">
      <c r="D3" s="4" t="s">
        <v>2</v>
      </c>
      <c r="E3" s="5" t="s">
        <v>3</v>
      </c>
      <c r="F3" s="4" t="s">
        <v>5</v>
      </c>
      <c r="G3" s="5" t="s">
        <v>4</v>
      </c>
      <c r="H3" s="5" t="s">
        <v>8</v>
      </c>
      <c r="I3" s="5" t="s">
        <v>12</v>
      </c>
      <c r="J3" s="4" t="s">
        <v>9</v>
      </c>
      <c r="K3" s="4" t="s">
        <v>10</v>
      </c>
    </row>
    <row r="4" spans="1:11" s="4" customFormat="1" ht="12.75" x14ac:dyDescent="0.2">
      <c r="E4" s="5" t="s">
        <v>16</v>
      </c>
      <c r="F4" s="5"/>
      <c r="K4" s="4" t="s">
        <v>14</v>
      </c>
    </row>
    <row r="5" spans="1:11" s="2" customFormat="1" ht="15.75" x14ac:dyDescent="0.25">
      <c r="A5" s="2" t="s">
        <v>1</v>
      </c>
      <c r="D5" s="7">
        <v>126820</v>
      </c>
      <c r="E5" s="8">
        <v>120580</v>
      </c>
      <c r="H5" s="8">
        <v>120580</v>
      </c>
    </row>
    <row r="6" spans="1:11" s="2" customFormat="1" ht="15.75" x14ac:dyDescent="0.25">
      <c r="A6" s="2" t="s">
        <v>6</v>
      </c>
      <c r="D6" s="7">
        <v>823018</v>
      </c>
      <c r="E6" s="8">
        <v>667577</v>
      </c>
      <c r="F6" s="2" t="s">
        <v>7</v>
      </c>
      <c r="J6" s="10">
        <v>250922</v>
      </c>
      <c r="K6" s="4" t="s">
        <v>32</v>
      </c>
    </row>
    <row r="7" spans="1:11" s="2" customFormat="1" ht="15.75" x14ac:dyDescent="0.25"/>
    <row r="8" spans="1:11" s="2" customFormat="1" ht="15.75" x14ac:dyDescent="0.25">
      <c r="A8" s="2" t="s">
        <v>15</v>
      </c>
      <c r="D8" s="8">
        <v>225000</v>
      </c>
      <c r="E8" s="13">
        <v>225000</v>
      </c>
      <c r="F8" s="2" t="s">
        <v>7</v>
      </c>
    </row>
    <row r="9" spans="1:11" s="2" customFormat="1" ht="15.75" x14ac:dyDescent="0.25">
      <c r="A9" s="2" t="s">
        <v>13</v>
      </c>
      <c r="D9" s="8">
        <v>797935</v>
      </c>
      <c r="E9" s="8"/>
      <c r="K9" s="10">
        <f>D9/5</f>
        <v>159587</v>
      </c>
    </row>
    <row r="10" spans="1:11" s="2" customFormat="1" ht="16.5" thickBot="1" x14ac:dyDescent="0.3">
      <c r="D10" s="8"/>
      <c r="E10" s="8"/>
      <c r="K10" s="3" t="s">
        <v>11</v>
      </c>
    </row>
    <row r="11" spans="1:11" s="2" customFormat="1" ht="16.5" thickBot="1" x14ac:dyDescent="0.3">
      <c r="A11" s="2" t="s">
        <v>17</v>
      </c>
      <c r="D11" s="8"/>
      <c r="E11" s="9">
        <f>SUM(E6:E8)</f>
        <v>892577</v>
      </c>
    </row>
    <row r="12" spans="1:11" s="2" customFormat="1" ht="16.5" thickBot="1" x14ac:dyDescent="0.3">
      <c r="A12" s="2" t="s">
        <v>18</v>
      </c>
      <c r="D12" s="8"/>
      <c r="E12" s="11">
        <v>823018</v>
      </c>
    </row>
    <row r="13" spans="1:11" s="2" customFormat="1" ht="15.75" x14ac:dyDescent="0.25"/>
    <row r="14" spans="1:11" s="2" customFormat="1" ht="15.75" x14ac:dyDescent="0.25">
      <c r="A14" s="2" t="s">
        <v>19</v>
      </c>
      <c r="F14" s="2" t="s">
        <v>21</v>
      </c>
      <c r="G14" s="2" t="s">
        <v>22</v>
      </c>
      <c r="H14" s="2" t="s">
        <v>23</v>
      </c>
      <c r="I14" s="2" t="s">
        <v>30</v>
      </c>
    </row>
    <row r="15" spans="1:11" s="2" customFormat="1" ht="15.75" x14ac:dyDescent="0.25">
      <c r="D15" s="2" t="s">
        <v>20</v>
      </c>
    </row>
    <row r="16" spans="1:11" s="2" customFormat="1" ht="15.75" x14ac:dyDescent="0.25">
      <c r="E16" s="2" t="s">
        <v>28</v>
      </c>
    </row>
    <row r="17" spans="4:10" s="2" customFormat="1" ht="16.5" thickBot="1" x14ac:dyDescent="0.3">
      <c r="E17" s="2" t="s">
        <v>29</v>
      </c>
    </row>
    <row r="18" spans="4:10" s="2" customFormat="1" ht="16.5" thickBot="1" x14ac:dyDescent="0.3">
      <c r="F18" s="6">
        <f>SUM(F16:F17)</f>
        <v>0</v>
      </c>
      <c r="G18" s="6">
        <f t="shared" ref="G18:I18" si="0">SUM(G16:G17)</f>
        <v>0</v>
      </c>
      <c r="H18" s="6">
        <f t="shared" si="0"/>
        <v>0</v>
      </c>
      <c r="I18" s="6">
        <f t="shared" si="0"/>
        <v>0</v>
      </c>
    </row>
    <row r="19" spans="4:10" s="2" customFormat="1" ht="15.75" x14ac:dyDescent="0.25">
      <c r="D19" s="2" t="s">
        <v>24</v>
      </c>
    </row>
    <row r="20" spans="4:10" s="2" customFormat="1" ht="15.75" x14ac:dyDescent="0.25">
      <c r="D20" s="2" t="s">
        <v>25</v>
      </c>
      <c r="F20" s="4"/>
      <c r="G20" s="4"/>
      <c r="H20" s="4"/>
      <c r="I20" s="4"/>
      <c r="J20" s="4"/>
    </row>
    <row r="21" spans="4:10" s="2" customFormat="1" ht="15.75" x14ac:dyDescent="0.25">
      <c r="D21" s="2" t="s">
        <v>26</v>
      </c>
      <c r="F21" s="4"/>
      <c r="G21" s="4"/>
      <c r="H21" s="4"/>
      <c r="I21" s="4"/>
      <c r="J21" s="4"/>
    </row>
    <row r="22" spans="4:10" s="2" customFormat="1" ht="16.5" thickBot="1" x14ac:dyDescent="0.3">
      <c r="D22" s="2" t="s">
        <v>27</v>
      </c>
      <c r="F22" s="4"/>
      <c r="G22" s="4"/>
      <c r="H22" s="4"/>
      <c r="I22" s="4"/>
      <c r="J22" s="4"/>
    </row>
    <row r="23" spans="4:10" s="2" customFormat="1" ht="16.5" thickBot="1" x14ac:dyDescent="0.3">
      <c r="F23" s="12">
        <f>SUM(F19:F22)</f>
        <v>0</v>
      </c>
      <c r="G23" s="12">
        <f t="shared" ref="G23:I23" si="1">SUM(G19:G22)</f>
        <v>0</v>
      </c>
      <c r="H23" s="12">
        <f t="shared" si="1"/>
        <v>0</v>
      </c>
      <c r="I23" s="12">
        <f t="shared" si="1"/>
        <v>0</v>
      </c>
      <c r="J23" s="4"/>
    </row>
    <row r="24" spans="4:10" s="2" customFormat="1" ht="15.75" x14ac:dyDescent="0.25">
      <c r="F24" s="4"/>
      <c r="G24" s="4"/>
      <c r="H24" s="4"/>
      <c r="I24" s="4"/>
      <c r="J24" s="4"/>
    </row>
    <row r="25" spans="4:10" s="2" customFormat="1" ht="15.75" x14ac:dyDescent="0.25">
      <c r="F25" s="4"/>
      <c r="G25" s="4"/>
      <c r="H25" s="4"/>
      <c r="I25" s="4"/>
      <c r="J25" s="4"/>
    </row>
    <row r="26" spans="4:10" s="2" customFormat="1" ht="15.75" x14ac:dyDescent="0.25">
      <c r="F26" s="4"/>
      <c r="G26" s="4"/>
      <c r="H26" s="4"/>
      <c r="I26" s="4"/>
      <c r="J26" s="4"/>
    </row>
    <row r="27" spans="4:10" s="2" customFormat="1" ht="15.75" x14ac:dyDescent="0.25">
      <c r="F27" s="4"/>
      <c r="G27" s="4"/>
      <c r="H27" s="4"/>
      <c r="I27" s="4"/>
      <c r="J27" s="4"/>
    </row>
    <row r="28" spans="4:10" s="2" customFormat="1" ht="15.75" x14ac:dyDescent="0.25">
      <c r="F28" s="4"/>
      <c r="G28" s="4"/>
      <c r="H28" s="4"/>
      <c r="I28" s="4"/>
      <c r="J28" s="4"/>
    </row>
    <row r="29" spans="4:10" s="2" customFormat="1" ht="15.75" x14ac:dyDescent="0.25">
      <c r="F29" s="4"/>
      <c r="G29" s="4"/>
      <c r="H29" s="4"/>
      <c r="I29" s="4"/>
      <c r="J29" s="4"/>
    </row>
    <row r="30" spans="4:10" s="2" customFormat="1" ht="15.75" x14ac:dyDescent="0.25">
      <c r="F30" s="4"/>
      <c r="G30" s="4"/>
      <c r="H30" s="4"/>
      <c r="I30" s="4"/>
      <c r="J30" s="4"/>
    </row>
    <row r="31" spans="4:10" s="2" customFormat="1" ht="15.75" x14ac:dyDescent="0.25">
      <c r="F31" s="4"/>
      <c r="G31" s="4"/>
      <c r="H31" s="4"/>
      <c r="I31" s="4"/>
      <c r="J31" s="4"/>
    </row>
    <row r="32" spans="4:10" s="2" customFormat="1" ht="15.75" x14ac:dyDescent="0.25">
      <c r="F32" s="4"/>
      <c r="G32" s="4"/>
      <c r="H32" s="4"/>
      <c r="I32" s="4"/>
      <c r="J32" s="4"/>
    </row>
    <row r="33" spans="6:10" s="2" customFormat="1" ht="15.75" x14ac:dyDescent="0.25">
      <c r="F33" s="4"/>
      <c r="G33" s="4"/>
      <c r="H33" s="4"/>
      <c r="I33" s="4"/>
      <c r="J33" s="4"/>
    </row>
    <row r="34" spans="6:10" s="2" customFormat="1" ht="15.75" x14ac:dyDescent="0.25">
      <c r="F34" s="4"/>
      <c r="G34" s="4"/>
      <c r="H34" s="4"/>
      <c r="I34" s="4"/>
      <c r="J34" s="4"/>
    </row>
    <row r="35" spans="6:10" s="2" customFormat="1" ht="15.75" x14ac:dyDescent="0.25">
      <c r="F35" s="4"/>
      <c r="G35" s="4"/>
      <c r="H35" s="4"/>
      <c r="I35" s="4"/>
      <c r="J35" s="4"/>
    </row>
    <row r="36" spans="6:10" s="2" customFormat="1" ht="15.75" x14ac:dyDescent="0.25">
      <c r="F36" s="4"/>
      <c r="G36" s="4"/>
      <c r="H36" s="4"/>
      <c r="I36" s="4"/>
      <c r="J36" s="4"/>
    </row>
    <row r="37" spans="6:10" s="2" customFormat="1" ht="15.75" x14ac:dyDescent="0.25">
      <c r="F37" s="4"/>
      <c r="G37" s="4"/>
      <c r="H37" s="4"/>
      <c r="I37" s="4"/>
      <c r="J37" s="4"/>
    </row>
    <row r="38" spans="6:10" s="2" customFormat="1" ht="15.75" x14ac:dyDescent="0.25">
      <c r="F38" s="4"/>
      <c r="G38" s="4"/>
      <c r="H38" s="4"/>
      <c r="I38" s="4"/>
      <c r="J38" s="4"/>
    </row>
    <row r="39" spans="6:10" s="2" customFormat="1" ht="15.75" x14ac:dyDescent="0.25">
      <c r="F39" s="4"/>
      <c r="G39" s="4"/>
      <c r="H39" s="4"/>
      <c r="I39" s="4"/>
      <c r="J39" s="4"/>
    </row>
    <row r="40" spans="6:10" s="2" customFormat="1" ht="15.75" x14ac:dyDescent="0.25">
      <c r="F40" s="4"/>
      <c r="G40" s="4"/>
      <c r="H40" s="4"/>
      <c r="I40" s="4"/>
      <c r="J40" s="4"/>
    </row>
    <row r="41" spans="6:10" s="2" customFormat="1" ht="15.75" x14ac:dyDescent="0.25">
      <c r="F41" s="4"/>
      <c r="G41" s="4"/>
      <c r="H41" s="4"/>
      <c r="I41" s="4"/>
      <c r="J41" s="4"/>
    </row>
    <row r="42" spans="6:10" s="2" customFormat="1" ht="15.75" x14ac:dyDescent="0.25">
      <c r="F42" s="4"/>
      <c r="G42" s="4"/>
      <c r="H42" s="4"/>
      <c r="I42" s="4"/>
      <c r="J42" s="4"/>
    </row>
    <row r="43" spans="6:10" s="2" customFormat="1" ht="15.75" x14ac:dyDescent="0.25">
      <c r="F43" s="4"/>
      <c r="G43" s="4"/>
      <c r="H43" s="4"/>
      <c r="I43" s="4"/>
      <c r="J43" s="4"/>
    </row>
    <row r="44" spans="6:10" s="2" customFormat="1" ht="15.75" x14ac:dyDescent="0.25">
      <c r="F44" s="4"/>
      <c r="G44" s="4"/>
      <c r="H44" s="4"/>
      <c r="I44" s="4"/>
      <c r="J44" s="4"/>
    </row>
    <row r="45" spans="6:10" s="2" customFormat="1" ht="15.75" x14ac:dyDescent="0.25">
      <c r="F45" s="4"/>
      <c r="G45" s="4"/>
      <c r="H45" s="4"/>
      <c r="I45" s="4"/>
      <c r="J45" s="4"/>
    </row>
    <row r="46" spans="6:10" s="2" customFormat="1" ht="15.75" x14ac:dyDescent="0.25">
      <c r="F46" s="4"/>
      <c r="G46" s="4"/>
      <c r="H46" s="4"/>
      <c r="I46" s="4"/>
      <c r="J46" s="4"/>
    </row>
    <row r="47" spans="6:10" s="2" customFormat="1" ht="15.75" x14ac:dyDescent="0.25">
      <c r="F47" s="4"/>
      <c r="G47" s="4"/>
      <c r="H47" s="4"/>
      <c r="I47" s="4"/>
      <c r="J47" s="4"/>
    </row>
    <row r="48" spans="6:10" s="2" customFormat="1" ht="15.75" x14ac:dyDescent="0.25">
      <c r="F48" s="4"/>
      <c r="G48" s="4"/>
      <c r="H48" s="4"/>
      <c r="I48" s="4"/>
      <c r="J48" s="4"/>
    </row>
    <row r="49" spans="6:10" s="2" customFormat="1" ht="15.75" x14ac:dyDescent="0.25">
      <c r="F49" s="4"/>
      <c r="G49" s="4"/>
      <c r="H49" s="4"/>
      <c r="I49" s="4"/>
      <c r="J49" s="4"/>
    </row>
    <row r="50" spans="6:10" s="2" customFormat="1" ht="15.75" x14ac:dyDescent="0.25">
      <c r="F50" s="4"/>
      <c r="G50" s="4"/>
      <c r="H50" s="4"/>
      <c r="I50" s="4"/>
      <c r="J50" s="4"/>
    </row>
    <row r="51" spans="6:10" s="2" customFormat="1" ht="15.75" x14ac:dyDescent="0.25">
      <c r="F51" s="4"/>
      <c r="G51" s="4"/>
      <c r="H51" s="4"/>
      <c r="I51" s="4"/>
      <c r="J51" s="4"/>
    </row>
    <row r="52" spans="6:10" s="2" customFormat="1" ht="15.75" x14ac:dyDescent="0.25">
      <c r="F52" s="4"/>
      <c r="G52" s="4"/>
      <c r="H52" s="4"/>
      <c r="I52" s="4"/>
      <c r="J52" s="4"/>
    </row>
    <row r="53" spans="6:10" s="2" customFormat="1" ht="15.75" x14ac:dyDescent="0.25">
      <c r="F53" s="4"/>
      <c r="G53" s="4"/>
      <c r="H53" s="4"/>
      <c r="I53" s="4"/>
      <c r="J53" s="4"/>
    </row>
    <row r="54" spans="6:10" s="2" customFormat="1" ht="15.75" x14ac:dyDescent="0.25">
      <c r="F54" s="4"/>
      <c r="G54" s="4"/>
      <c r="H54" s="4"/>
      <c r="I54" s="4"/>
      <c r="J54" s="4"/>
    </row>
    <row r="55" spans="6:10" s="2" customFormat="1" ht="15.75" x14ac:dyDescent="0.25">
      <c r="F55" s="4"/>
      <c r="G55" s="4"/>
      <c r="H55" s="4"/>
      <c r="I55" s="4"/>
      <c r="J55" s="4"/>
    </row>
    <row r="56" spans="6:10" s="2" customFormat="1" ht="15.75" x14ac:dyDescent="0.25">
      <c r="F56" s="4"/>
      <c r="G56" s="4"/>
      <c r="H56" s="4"/>
      <c r="I56" s="4"/>
      <c r="J56" s="4"/>
    </row>
    <row r="57" spans="6:10" s="2" customFormat="1" ht="15.75" x14ac:dyDescent="0.25">
      <c r="F57" s="4"/>
      <c r="G57" s="4"/>
      <c r="H57" s="4"/>
      <c r="I57" s="4"/>
      <c r="J57" s="4"/>
    </row>
    <row r="58" spans="6:10" s="2" customFormat="1" ht="15.75" x14ac:dyDescent="0.25">
      <c r="F58" s="4"/>
      <c r="G58" s="4"/>
      <c r="H58" s="4"/>
      <c r="I58" s="4"/>
      <c r="J58" s="4"/>
    </row>
    <row r="59" spans="6:10" s="2" customFormat="1" ht="15.75" x14ac:dyDescent="0.25">
      <c r="F59" s="4"/>
      <c r="G59" s="4"/>
      <c r="H59" s="4"/>
      <c r="I59" s="4"/>
      <c r="J59" s="4"/>
    </row>
    <row r="60" spans="6:10" s="2" customFormat="1" ht="15.75" x14ac:dyDescent="0.25">
      <c r="F60" s="4"/>
      <c r="G60" s="4"/>
      <c r="H60" s="4"/>
      <c r="I60" s="4"/>
      <c r="J60" s="4"/>
    </row>
    <row r="61" spans="6:10" s="2" customFormat="1" ht="15.75" x14ac:dyDescent="0.25">
      <c r="F61" s="4"/>
      <c r="G61" s="4"/>
      <c r="H61" s="4"/>
      <c r="I61" s="4"/>
      <c r="J61" s="4"/>
    </row>
    <row r="62" spans="6:10" s="2" customFormat="1" ht="15.75" x14ac:dyDescent="0.25">
      <c r="F62" s="4"/>
      <c r="G62" s="4"/>
      <c r="H62" s="4"/>
      <c r="I62" s="4"/>
      <c r="J62" s="4"/>
    </row>
    <row r="63" spans="6:10" s="2" customFormat="1" ht="15.75" x14ac:dyDescent="0.25">
      <c r="F63" s="4"/>
      <c r="G63" s="4"/>
      <c r="H63" s="4"/>
      <c r="I63" s="4"/>
      <c r="J63" s="4"/>
    </row>
    <row r="64" spans="6:10" s="2" customFormat="1" ht="15.75" x14ac:dyDescent="0.25">
      <c r="F64" s="4"/>
      <c r="G64" s="4"/>
      <c r="H64" s="4"/>
      <c r="I64" s="4"/>
      <c r="J64" s="4"/>
    </row>
    <row r="65" spans="6:10" s="2" customFormat="1" ht="15.75" x14ac:dyDescent="0.25">
      <c r="F65" s="4"/>
      <c r="G65" s="4"/>
      <c r="H65" s="4"/>
      <c r="I65" s="4"/>
      <c r="J65" s="4"/>
    </row>
    <row r="66" spans="6:10" s="2" customFormat="1" ht="15.75" x14ac:dyDescent="0.25">
      <c r="F66" s="4"/>
      <c r="G66" s="4"/>
      <c r="H66" s="4"/>
      <c r="I66" s="4"/>
      <c r="J66" s="4"/>
    </row>
    <row r="67" spans="6:10" s="2" customFormat="1" ht="15.75" x14ac:dyDescent="0.25">
      <c r="F67" s="4"/>
      <c r="G67" s="4"/>
      <c r="H67" s="4"/>
      <c r="I67" s="4"/>
      <c r="J67" s="4"/>
    </row>
    <row r="68" spans="6:10" s="2" customFormat="1" ht="15.75" x14ac:dyDescent="0.25">
      <c r="F68" s="4"/>
      <c r="G68" s="4"/>
      <c r="H68" s="4"/>
      <c r="I68" s="4"/>
      <c r="J68" s="4"/>
    </row>
    <row r="69" spans="6:10" s="2" customFormat="1" ht="15.75" x14ac:dyDescent="0.25">
      <c r="F69" s="4"/>
      <c r="G69" s="4"/>
      <c r="H69" s="4"/>
      <c r="I69" s="4"/>
      <c r="J69" s="4"/>
    </row>
    <row r="70" spans="6:10" s="2" customFormat="1" ht="15.75" x14ac:dyDescent="0.25">
      <c r="F70" s="4"/>
      <c r="G70" s="4"/>
      <c r="H70" s="4"/>
      <c r="I70" s="4"/>
      <c r="J70" s="4"/>
    </row>
    <row r="71" spans="6:10" s="2" customFormat="1" ht="15.75" x14ac:dyDescent="0.25">
      <c r="F71" s="4"/>
      <c r="G71" s="4"/>
      <c r="H71" s="4"/>
      <c r="I71" s="4"/>
      <c r="J71" s="4"/>
    </row>
    <row r="72" spans="6:10" s="2" customFormat="1" ht="15.75" x14ac:dyDescent="0.25">
      <c r="F72" s="4"/>
      <c r="G72" s="4"/>
      <c r="H72" s="4"/>
      <c r="I72" s="4"/>
      <c r="J72" s="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78CD2-B016-48F8-833D-26498BACE1F6}">
  <dimension ref="A1:N18"/>
  <sheetViews>
    <sheetView tabSelected="1" workbookViewId="0">
      <selection activeCell="N18" sqref="N18"/>
    </sheetView>
  </sheetViews>
  <sheetFormatPr baseColWidth="10" defaultColWidth="10.85546875" defaultRowHeight="15.75" x14ac:dyDescent="0.25"/>
  <cols>
    <col min="1" max="1" width="10.85546875" style="2"/>
    <col min="2" max="2" width="15.5703125" style="2" customWidth="1"/>
    <col min="3" max="3" width="10.42578125" style="2" customWidth="1"/>
    <col min="4" max="4" width="9.5703125" style="2" customWidth="1"/>
    <col min="5" max="5" width="9.42578125" style="2" customWidth="1"/>
    <col min="6" max="6" width="10" style="2" customWidth="1"/>
    <col min="7" max="7" width="1.140625" style="2" customWidth="1"/>
    <col min="8" max="8" width="9.85546875" style="2" customWidth="1"/>
    <col min="9" max="10" width="9.5703125" style="2" customWidth="1"/>
    <col min="11" max="11" width="1.85546875" style="2" customWidth="1"/>
    <col min="12" max="12" width="9.5703125" style="2" customWidth="1"/>
    <col min="13" max="13" width="9.7109375" style="2" customWidth="1"/>
    <col min="14" max="14" width="10.28515625" style="2" customWidth="1"/>
    <col min="15" max="16384" width="10.85546875" style="2"/>
  </cols>
  <sheetData>
    <row r="1" spans="1:14" x14ac:dyDescent="0.25">
      <c r="A1" s="2" t="s">
        <v>33</v>
      </c>
      <c r="H1" s="2" t="s">
        <v>46</v>
      </c>
    </row>
    <row r="3" spans="1:14" ht="16.5" thickBot="1" x14ac:dyDescent="0.3"/>
    <row r="4" spans="1:14" ht="16.5" thickBot="1" x14ac:dyDescent="0.3">
      <c r="D4" s="20" t="s">
        <v>34</v>
      </c>
      <c r="E4" s="21"/>
      <c r="F4" s="22"/>
      <c r="H4" s="23" t="s">
        <v>38</v>
      </c>
      <c r="I4" s="24"/>
      <c r="J4" s="25"/>
      <c r="L4" s="23" t="s">
        <v>39</v>
      </c>
      <c r="M4" s="25"/>
      <c r="N4" s="12" t="s">
        <v>23</v>
      </c>
    </row>
    <row r="5" spans="1:14" ht="16.5" thickBot="1" x14ac:dyDescent="0.3">
      <c r="C5" s="2" t="s">
        <v>41</v>
      </c>
      <c r="D5" s="6" t="s">
        <v>35</v>
      </c>
      <c r="E5" s="6" t="s">
        <v>37</v>
      </c>
      <c r="F5" s="6" t="s">
        <v>36</v>
      </c>
      <c r="H5" s="6" t="s">
        <v>35</v>
      </c>
      <c r="I5" s="6" t="s">
        <v>37</v>
      </c>
      <c r="J5" s="6" t="s">
        <v>36</v>
      </c>
      <c r="L5" s="14" t="s">
        <v>44</v>
      </c>
      <c r="M5" s="6" t="s">
        <v>36</v>
      </c>
      <c r="N5" s="15" t="s">
        <v>45</v>
      </c>
    </row>
    <row r="6" spans="1:14" ht="16.5" thickBot="1" x14ac:dyDescent="0.3">
      <c r="N6" s="3"/>
    </row>
    <row r="7" spans="1:14" ht="16.5" thickBot="1" x14ac:dyDescent="0.3">
      <c r="A7" s="2" t="s">
        <v>18</v>
      </c>
      <c r="D7" s="16">
        <f>131498+476928</f>
        <v>608426</v>
      </c>
      <c r="E7" s="6"/>
      <c r="F7" s="6"/>
      <c r="H7" s="16">
        <f>823018-D7</f>
        <v>214592</v>
      </c>
      <c r="I7" s="19"/>
      <c r="J7" s="6"/>
      <c r="L7" s="6"/>
      <c r="M7" s="6"/>
      <c r="N7" s="6"/>
    </row>
    <row r="8" spans="1:14" ht="16.5" thickBot="1" x14ac:dyDescent="0.3"/>
    <row r="9" spans="1:14" ht="16.5" thickBot="1" x14ac:dyDescent="0.3">
      <c r="A9" s="2" t="s">
        <v>40</v>
      </c>
      <c r="D9" s="16"/>
      <c r="E9" s="6"/>
      <c r="F9" s="6"/>
      <c r="H9" s="16">
        <v>100000</v>
      </c>
      <c r="I9" s="6"/>
      <c r="J9" s="6"/>
      <c r="L9" s="6"/>
      <c r="M9" s="6"/>
      <c r="N9" s="6"/>
    </row>
    <row r="10" spans="1:14" ht="16.5" thickBot="1" x14ac:dyDescent="0.3"/>
    <row r="11" spans="1:14" ht="16.5" thickBot="1" x14ac:dyDescent="0.3">
      <c r="A11" s="2" t="s">
        <v>42</v>
      </c>
      <c r="D11" s="6"/>
      <c r="E11" s="17">
        <f>D7*20/100</f>
        <v>121685.2</v>
      </c>
      <c r="F11" s="6"/>
      <c r="H11" s="6"/>
      <c r="I11" s="17">
        <f>E11+(H7+H9)*20/100</f>
        <v>184603.6</v>
      </c>
      <c r="J11" s="6"/>
      <c r="L11" s="17">
        <v>184603.6</v>
      </c>
      <c r="M11" s="6"/>
      <c r="N11" s="6"/>
    </row>
    <row r="12" spans="1:14" ht="16.5" thickBot="1" x14ac:dyDescent="0.3"/>
    <row r="13" spans="1:14" ht="16.5" thickBot="1" x14ac:dyDescent="0.3">
      <c r="A13" s="2" t="s">
        <v>43</v>
      </c>
      <c r="D13" s="6"/>
      <c r="E13" s="6"/>
      <c r="F13" s="18">
        <v>0</v>
      </c>
      <c r="H13" s="6"/>
      <c r="I13" s="6"/>
      <c r="J13" s="18">
        <f>250922</f>
        <v>250922</v>
      </c>
      <c r="L13" s="18" t="s">
        <v>50</v>
      </c>
      <c r="M13" s="18">
        <v>250922</v>
      </c>
      <c r="N13" s="6"/>
    </row>
    <row r="14" spans="1:14" ht="16.5" thickBot="1" x14ac:dyDescent="0.3">
      <c r="L14" s="2" t="s">
        <v>50</v>
      </c>
    </row>
    <row r="15" spans="1:14" ht="16.5" thickBot="1" x14ac:dyDescent="0.3">
      <c r="A15" s="2" t="s">
        <v>48</v>
      </c>
      <c r="D15" s="6"/>
      <c r="E15" s="6"/>
      <c r="F15" s="18">
        <v>120580</v>
      </c>
      <c r="H15" s="6"/>
      <c r="I15" s="6"/>
      <c r="J15" s="18">
        <v>80000</v>
      </c>
      <c r="L15" s="18" t="s">
        <v>50</v>
      </c>
      <c r="M15" s="18">
        <v>80000</v>
      </c>
      <c r="N15" s="6"/>
    </row>
    <row r="16" spans="1:14" x14ac:dyDescent="0.25">
      <c r="B16" s="2" t="s">
        <v>47</v>
      </c>
    </row>
    <row r="17" spans="1:14" ht="16.5" thickBot="1" x14ac:dyDescent="0.3"/>
    <row r="18" spans="1:14" ht="16.5" thickBot="1" x14ac:dyDescent="0.3">
      <c r="A18" s="2" t="s">
        <v>49</v>
      </c>
      <c r="D18" s="16">
        <f>SUM(D7,D9,D11,D13,D15)</f>
        <v>608426</v>
      </c>
      <c r="E18" s="17">
        <f t="shared" ref="E18:F18" si="0">SUM(E7,E9,E11,E13,E15)</f>
        <v>121685.2</v>
      </c>
      <c r="F18" s="18">
        <f t="shared" si="0"/>
        <v>120580</v>
      </c>
      <c r="H18" s="16">
        <f>SUM(H7,H9,H11,H13,H15)</f>
        <v>314592</v>
      </c>
      <c r="I18" s="17">
        <f t="shared" ref="I18:J18" si="1">SUM(I7,I9,I11,I13,I15)</f>
        <v>184603.6</v>
      </c>
      <c r="J18" s="18">
        <f t="shared" si="1"/>
        <v>330922</v>
      </c>
      <c r="L18" s="17">
        <f>SUM(L7,L9,L11,L13,L15)</f>
        <v>184603.6</v>
      </c>
      <c r="M18" s="18">
        <f t="shared" ref="M18:N18" si="2">SUM(M7,M9,M11,M13,M15)</f>
        <v>330922</v>
      </c>
      <c r="N18" s="18">
        <f t="shared" si="2"/>
        <v>0</v>
      </c>
    </row>
  </sheetData>
  <mergeCells count="3">
    <mergeCell ref="D4:F4"/>
    <mergeCell ref="H4:J4"/>
    <mergeCell ref="L4:M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 Ghys</vt:lpstr>
      <vt:lpstr>questions Tresoriers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daniel ghys</cp:lastModifiedBy>
  <cp:lastPrinted>2023-07-25T17:09:27Z</cp:lastPrinted>
  <dcterms:created xsi:type="dcterms:W3CDTF">2023-07-25T08:57:44Z</dcterms:created>
  <dcterms:modified xsi:type="dcterms:W3CDTF">2023-11-28T14:04:01Z</dcterms:modified>
</cp:coreProperties>
</file>